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Inch-Frigo\Desktop\"/>
    </mc:Choice>
  </mc:AlternateContent>
  <xr:revisionPtr revIDLastSave="0" documentId="13_ncr:1_{65EBE986-0D91-4CF4-944A-5E9F28326DF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8" i="1" s="1"/>
  <c r="D12" i="1"/>
  <c r="D15" i="1"/>
  <c r="D10" i="1"/>
  <c r="D11" i="1"/>
  <c r="D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Inch-Frigo</author>
  </authors>
  <commentList>
    <comment ref="D6" authorId="0" shapeId="0" xr:uid="{9DADC540-EE31-4121-8BFA-BABD491A9EC9}">
      <text>
        <r>
          <rPr>
            <b/>
            <sz val="9"/>
            <color indexed="81"/>
            <rFont val="Segoe UI"/>
            <family val="2"/>
            <charset val="204"/>
          </rPr>
          <t>Inch-Frigo:</t>
        </r>
        <r>
          <rPr>
            <sz val="9"/>
            <color indexed="81"/>
            <rFont val="Segoe UI"/>
            <family val="2"/>
            <charset val="204"/>
          </rPr>
          <t xml:space="preserve">
ЗАДАНИЕ ЗА ОФЕРТА</t>
        </r>
      </text>
    </comment>
  </commentList>
</comments>
</file>

<file path=xl/sharedStrings.xml><?xml version="1.0" encoding="utf-8"?>
<sst xmlns="http://schemas.openxmlformats.org/spreadsheetml/2006/main" count="21" uniqueCount="21">
  <si>
    <t>Консумация на ток, 1 ч</t>
  </si>
  <si>
    <t>Приблизителни разходи за ток месечно, лв</t>
  </si>
  <si>
    <r>
      <t>Извод</t>
    </r>
    <r>
      <rPr>
        <sz val="12"/>
        <color theme="1"/>
        <rFont val="Times New Roman"/>
        <family val="1"/>
        <charset val="204"/>
      </rPr>
      <t>:</t>
    </r>
  </si>
  <si>
    <t>Примерна работни часове за месец 31 дни х 12 часа</t>
  </si>
  <si>
    <t>Разход на ток за 6 месеца</t>
  </si>
  <si>
    <t>Мощност на хлад. инсталация, kW</t>
  </si>
  <si>
    <t>Други разходи, логистика, режийни и др.</t>
  </si>
  <si>
    <t xml:space="preserve">Средна прод. цена на кг  за периода от 6 месеца ( пр. червен пепер,кг) </t>
  </si>
  <si>
    <t>Инвестиция за камера, лв без ДДС</t>
  </si>
  <si>
    <t>Марж от  6 000 кг. съхран. Продукция при 20% фира</t>
  </si>
  <si>
    <t>Общо разходи вкл. инвестиция</t>
  </si>
  <si>
    <t>КАЛКУЛАТОР ЗА ВЪЗВРАЩАЕМОСТТА НА ИНВЕСТИЦИЯТА В ХЛАДИЛНА КАМЕРА</t>
  </si>
  <si>
    <t>Попълнете полетата в жълто за вашия случай</t>
  </si>
  <si>
    <t>Забележка:</t>
  </si>
  <si>
    <t>Период за съхранение(септември-февруари), месеци</t>
  </si>
  <si>
    <t>Фин. резултат за 6 м. - (марж-инвестиции-разходи)</t>
  </si>
  <si>
    <t>При този сценарий се вижда, че за по-малко от 6 месеца се възвръща инвестицията от 16000 лв в хладилна камера.</t>
  </si>
  <si>
    <t>Примерен обем на хладилна камера, куб. метри</t>
  </si>
  <si>
    <t>ЗАПИТВАНЕ за друг обем</t>
  </si>
  <si>
    <t>35 m³</t>
  </si>
  <si>
    <t>Средна цена на електроенергия kW/h, лв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</si>
</sst>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лв.&quot;_-;\-* #,##0.00\ &quot;лв.&quot;_-;_-* &quot;-&quot;??\ &quot;лв.&quot;_-;_-@_-"/>
    <numFmt numFmtId="164" formatCode="_-* #,##0.00\ [$лв.-402]_-;\-* #,##0.00\ [$лв.-402]_-;_-* &quot;-&quot;??\ [$лв.-402]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9"/>
      <color indexed="81"/>
      <name val="Segoe UI"/>
      <family val="2"/>
      <charset val="204"/>
    </font>
    <font>
      <b/>
      <sz val="9"/>
      <color indexed="81"/>
      <name val="Segoe UI"/>
      <family val="2"/>
      <charset val="204"/>
    </font>
    <font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2" applyAlignment="1">
      <alignment vertical="center"/>
    </xf>
    <xf numFmtId="164" fontId="0" fillId="0" borderId="0" xfId="0" applyNumberFormat="1"/>
    <xf numFmtId="1" fontId="0" fillId="0" borderId="0" xfId="0" applyNumberFormat="1"/>
    <xf numFmtId="0" fontId="9" fillId="0" borderId="4" xfId="0" applyFont="1" applyBorder="1"/>
    <xf numFmtId="0" fontId="9" fillId="0" borderId="6" xfId="0" applyFont="1" applyBorder="1"/>
    <xf numFmtId="0" fontId="9" fillId="0" borderId="6" xfId="0" applyFont="1" applyBorder="1" applyAlignment="1">
      <alignment horizontal="left"/>
    </xf>
    <xf numFmtId="0" fontId="2" fillId="0" borderId="0" xfId="0" applyFont="1"/>
    <xf numFmtId="0" fontId="0" fillId="2" borderId="1" xfId="0" applyFill="1" applyBorder="1"/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2" fontId="7" fillId="0" borderId="3" xfId="0" applyNumberFormat="1" applyFont="1" applyBorder="1" applyAlignment="1">
      <alignment horizontal="center"/>
    </xf>
    <xf numFmtId="44" fontId="8" fillId="0" borderId="3" xfId="0" applyNumberFormat="1" applyFont="1" applyBorder="1" applyAlignment="1">
      <alignment horizontal="center"/>
    </xf>
    <xf numFmtId="44" fontId="0" fillId="2" borderId="1" xfId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44" fontId="10" fillId="0" borderId="2" xfId="0" applyNumberFormat="1" applyFont="1" applyBorder="1" applyAlignment="1">
      <alignment horizontal="center"/>
    </xf>
    <xf numFmtId="0" fontId="10" fillId="0" borderId="7" xfId="0" applyFont="1" applyBorder="1"/>
    <xf numFmtId="0" fontId="13" fillId="0" borderId="0" xfId="2" applyFont="1" applyProtection="1">
      <protection locked="0"/>
    </xf>
    <xf numFmtId="0" fontId="9" fillId="0" borderId="5" xfId="2" applyFont="1" applyBorder="1" applyAlignment="1" applyProtection="1">
      <alignment horizontal="center"/>
      <protection locked="0"/>
    </xf>
  </cellXfs>
  <cellStyles count="3">
    <cellStyle name="Валута" xfId="1" builtinId="4"/>
    <cellStyle name="Нормален" xfId="0" builtinId="0"/>
    <cellStyle name="Хипервръзка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120239</xdr:colOff>
      <xdr:row>1</xdr:row>
      <xdr:rowOff>19050</xdr:rowOff>
    </xdr:from>
    <xdr:to>
      <xdr:col>2</xdr:col>
      <xdr:colOff>28574</xdr:colOff>
      <xdr:row>5</xdr:row>
      <xdr:rowOff>104138</xdr:rowOff>
    </xdr:to>
    <xdr:pic>
      <xdr:nvPicPr>
        <xdr:cNvPr id="3" name="Картина 2">
          <a:extLst>
            <a:ext uri="{FF2B5EF4-FFF2-40B4-BE49-F238E27FC236}">
              <a16:creationId xmlns:a16="http://schemas.microsoft.com/office/drawing/2014/main" id="{B209C050-A091-D905-A63C-D8665E2A0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239" y="209550"/>
          <a:ext cx="1127535" cy="856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inchfrigo.com/question" TargetMode="External"/><Relationship Id="rId1" Type="http://schemas.openxmlformats.org/officeDocument/2006/relationships/hyperlink" Target="https://www.inchfrigo.com/question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26"/>
  <sheetViews>
    <sheetView tabSelected="1" workbookViewId="0">
      <selection activeCell="C16" sqref="C16"/>
    </sheetView>
  </sheetViews>
  <sheetFormatPr defaultRowHeight="15" x14ac:dyDescent="0.25"/>
  <cols>
    <col min="3" max="3" width="49.140625" customWidth="1"/>
    <col min="4" max="4" width="14.7109375" bestFit="1" customWidth="1"/>
    <col min="5" max="5" width="16.140625" bestFit="1" customWidth="1"/>
    <col min="9" max="9" width="13.7109375" bestFit="1" customWidth="1"/>
  </cols>
  <sheetData>
    <row r="3" spans="3:9" x14ac:dyDescent="0.25">
      <c r="C3" s="9" t="s">
        <v>11</v>
      </c>
    </row>
    <row r="5" spans="3:9" ht="15.75" thickBot="1" x14ac:dyDescent="0.3"/>
    <row r="6" spans="3:9" ht="15.75" thickBot="1" x14ac:dyDescent="0.3">
      <c r="C6" s="6" t="s">
        <v>17</v>
      </c>
      <c r="D6" s="22" t="s">
        <v>19</v>
      </c>
      <c r="E6" s="21" t="s">
        <v>18</v>
      </c>
    </row>
    <row r="7" spans="3:9" ht="15.75" thickBot="1" x14ac:dyDescent="0.3">
      <c r="C7" s="7" t="s">
        <v>20</v>
      </c>
      <c r="D7" s="17">
        <v>0.35</v>
      </c>
    </row>
    <row r="8" spans="3:9" x14ac:dyDescent="0.25">
      <c r="C8" s="7" t="s">
        <v>5</v>
      </c>
      <c r="D8" s="12">
        <v>2.5</v>
      </c>
    </row>
    <row r="9" spans="3:9" x14ac:dyDescent="0.25">
      <c r="C9" s="7" t="s">
        <v>8</v>
      </c>
      <c r="D9" s="13">
        <v>16000</v>
      </c>
    </row>
    <row r="10" spans="3:9" x14ac:dyDescent="0.25">
      <c r="C10" s="7" t="s">
        <v>0</v>
      </c>
      <c r="D10" s="11">
        <f>D7*D8</f>
        <v>0.875</v>
      </c>
    </row>
    <row r="11" spans="3:9" x14ac:dyDescent="0.25">
      <c r="C11" s="7" t="s">
        <v>3</v>
      </c>
      <c r="D11" s="12">
        <f>31*12</f>
        <v>372</v>
      </c>
    </row>
    <row r="12" spans="3:9" ht="15.75" thickBot="1" x14ac:dyDescent="0.3">
      <c r="C12" s="7" t="s">
        <v>1</v>
      </c>
      <c r="D12" s="13">
        <f>D11*D8*D7</f>
        <v>325.5</v>
      </c>
    </row>
    <row r="13" spans="3:9" ht="15.75" thickBot="1" x14ac:dyDescent="0.3">
      <c r="C13" s="7" t="s">
        <v>14</v>
      </c>
      <c r="D13" s="14">
        <v>6</v>
      </c>
      <c r="I13" s="4"/>
    </row>
    <row r="14" spans="3:9" ht="15.75" thickBot="1" x14ac:dyDescent="0.3">
      <c r="C14" s="7" t="s">
        <v>7</v>
      </c>
      <c r="D14" s="17">
        <v>4</v>
      </c>
    </row>
    <row r="15" spans="3:9" x14ac:dyDescent="0.25">
      <c r="C15" s="7" t="s">
        <v>9</v>
      </c>
      <c r="D15" s="16">
        <f>(D14*6000)*(1-20%)</f>
        <v>19200</v>
      </c>
    </row>
    <row r="16" spans="3:9" ht="15.75" thickBot="1" x14ac:dyDescent="0.3">
      <c r="C16" s="7" t="s">
        <v>4</v>
      </c>
      <c r="D16" s="15">
        <f>D13*D11</f>
        <v>2232</v>
      </c>
    </row>
    <row r="17" spans="3:4" ht="15.75" thickBot="1" x14ac:dyDescent="0.3">
      <c r="C17" s="8" t="s">
        <v>6</v>
      </c>
      <c r="D17" s="18">
        <v>900</v>
      </c>
    </row>
    <row r="18" spans="3:4" x14ac:dyDescent="0.25">
      <c r="C18" s="7" t="s">
        <v>10</v>
      </c>
      <c r="D18" s="15">
        <f>SUM(D17,D16,D9)</f>
        <v>19132</v>
      </c>
    </row>
    <row r="19" spans="3:4" ht="15.75" thickBot="1" x14ac:dyDescent="0.3">
      <c r="C19" s="20" t="s">
        <v>15</v>
      </c>
      <c r="D19" s="19">
        <f>D15-D9-(D16+D17)</f>
        <v>68</v>
      </c>
    </row>
    <row r="20" spans="3:4" x14ac:dyDescent="0.25">
      <c r="D20" s="5"/>
    </row>
    <row r="21" spans="3:4" ht="15.75" x14ac:dyDescent="0.25">
      <c r="C21" s="1" t="s">
        <v>2</v>
      </c>
    </row>
    <row r="22" spans="3:4" ht="15.75" x14ac:dyDescent="0.25">
      <c r="C22" s="2" t="s">
        <v>16</v>
      </c>
    </row>
    <row r="24" spans="3:4" ht="16.5" thickBot="1" x14ac:dyDescent="0.3">
      <c r="C24" s="1" t="s">
        <v>13</v>
      </c>
    </row>
    <row r="25" spans="3:4" ht="16.5" thickBot="1" x14ac:dyDescent="0.3">
      <c r="C25" s="2" t="s">
        <v>12</v>
      </c>
      <c r="D25" s="10"/>
    </row>
    <row r="26" spans="3:4" x14ac:dyDescent="0.25">
      <c r="C26" s="3"/>
    </row>
  </sheetData>
  <sheetProtection algorithmName="SHA-512" hashValue="bYvxwmQ5JHhihEc9N24mh+kr9Uf2l0Ho9rnZGBtHJZK5fLrbreVLe4aE6/9lu/jMENudhuFWnzss3W5Ds6WQVg==" saltValue="guacjnktR8xLAaQGENideA==" spinCount="100000" sheet="1" objects="1" scenarios="1"/>
  <phoneticPr fontId="6" type="noConversion"/>
  <hyperlinks>
    <hyperlink ref="E6" r:id="rId1" xr:uid="{1CE5B72E-F9F9-49D0-990A-D02732D7E5A6}"/>
    <hyperlink ref="D6" r:id="rId2" xr:uid="{F29380EE-8E96-47B9-97D9-3FCAFD86F973}"/>
  </hyperlinks>
  <pageMargins left="0.7" right="0.7" top="0.75" bottom="0.75" header="0.3" footer="0.3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Inch-Frigo</dc:creator>
  <cp:lastModifiedBy>Николай Николай</cp:lastModifiedBy>
  <dcterms:created xsi:type="dcterms:W3CDTF">2015-06-05T18:19:34Z</dcterms:created>
  <dcterms:modified xsi:type="dcterms:W3CDTF">2024-02-06T14:48:18Z</dcterms:modified>
</cp:coreProperties>
</file>